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E65" i="1" s="1"/>
  <c r="D59" i="1"/>
  <c r="C59" i="1"/>
  <c r="B59" i="1"/>
  <c r="F54" i="1"/>
  <c r="E54" i="1"/>
  <c r="D54" i="1"/>
  <c r="C54" i="1"/>
  <c r="B54" i="1"/>
  <c r="G54" i="1" s="1"/>
  <c r="F45" i="1"/>
  <c r="E45" i="1"/>
  <c r="D45" i="1"/>
  <c r="C45" i="1"/>
  <c r="B45" i="1"/>
  <c r="G45" i="1" s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28" i="1" l="1"/>
  <c r="G16" i="1"/>
  <c r="B41" i="1"/>
  <c r="G41" i="1"/>
  <c r="D65" i="1"/>
  <c r="F65" i="1"/>
  <c r="C65" i="1"/>
  <c r="C70" i="1" s="1"/>
  <c r="F41" i="1"/>
  <c r="F70" i="1" s="1"/>
  <c r="D41" i="1"/>
  <c r="E41" i="1"/>
  <c r="E70" i="1" s="1"/>
  <c r="B65" i="1"/>
  <c r="G65" i="1" l="1"/>
  <c r="G42" i="1"/>
  <c r="G70" i="1"/>
  <c r="B70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<sst xmlns="http://schemas.openxmlformats.org/spreadsheetml/2006/main" count="76" uniqueCount="76">
  <si>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</si>
  <si>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</si>
  <si>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</si>
  <si>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</si>
  <si>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</si>
  <si>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</si>
  <si>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</si>
  <si>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</si>
  <si>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</si>
  <si>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</si>
  <si>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</si>
  <si>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</si>
  <si>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</si>
  <si>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</si>
  <si>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</si>
  <si>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</si>
  <si>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</si>
  <si>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</si>
  <si>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</si>
  <si>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</si>
  <si>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</si>
  <si>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</si>
  <si>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</si>
  <si>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</si>
  <si>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</si>
  <si>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</si>
  <si>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</si>
  <si>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</si>
  <si>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</si>
  <si>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</si>
  <si>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</si>
  <si>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</si>
  <si>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</si>
  <si>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</si>
  <si>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</si>
  <si>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</si>
  <si>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</si>
  <si>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</si>
  <si>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</si>
  <si>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</si>
  <si>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</si>
  <si>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</si>
  <si>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</si>
  <si>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</si>
  <si>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</si>
  <si>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</si>
  <si>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</si>
  <si>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</si>
  <si>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</si>
  <si>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</si>
  <si>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</si>
  <si>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</si>
  <si>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</si>
  <si>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</si>
  <si>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</si>
  <si>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</si>
  <si>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</si>
  <si>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</si>
  <si>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</si>
  <si>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</si>
  <si>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</si>
  <si>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</si>
  <si>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</si>
  <si>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</si>
  <si>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</si>
  <si>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</si>
  <si>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</si>
  <si>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</si>
  <si>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</si>
  <si>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</si>
  <si>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</si>
  <si>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</si>
  <si>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</si>
  <si>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DE MANUEL DOBLADO, GTO.</t>
  </si>
  <si>
    <t>del 01 de Enero al 31 de Marzo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</si>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</sst>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topLeftCell="B1" zoomScale="90" zoomScaleNormal="90" workbookViewId="0">
      <selection activeCell="A77" sqref="A1:G77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8311050</v>
      </c>
      <c r="C9" s="26">
        <v>0</v>
      </c>
      <c r="D9" s="19">
        <f>B9+C9</f>
        <v>8311050</v>
      </c>
      <c r="E9" s="26">
        <v>6125315.4500000002</v>
      </c>
      <c r="F9" s="26">
        <v>6125315.4500000002</v>
      </c>
      <c r="G9" s="19">
        <f>F9-B9</f>
        <v>-2185734.5499999998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5614875</v>
      </c>
      <c r="C12" s="26">
        <v>3615001.73</v>
      </c>
      <c r="D12" s="19">
        <f t="shared" si="0"/>
        <v>9229876.7300000004</v>
      </c>
      <c r="E12" s="26">
        <v>5647094.9100000001</v>
      </c>
      <c r="F12" s="26">
        <v>5647094.9100000001</v>
      </c>
      <c r="G12" s="19">
        <f t="shared" si="1"/>
        <v>32219.910000000149</v>
      </c>
      <c r="H12" s="1"/>
    </row>
    <row r="13" spans="1:8" x14ac:dyDescent="0.25">
      <c r="A13" s="8" t="s">
        <v>16</v>
      </c>
      <c r="B13" s="26">
        <v>1407600</v>
      </c>
      <c r="C13" s="26">
        <v>0</v>
      </c>
      <c r="D13" s="19">
        <f t="shared" si="0"/>
        <v>1407600</v>
      </c>
      <c r="E13" s="26">
        <v>4945.2700000000004</v>
      </c>
      <c r="F13" s="26">
        <v>4945.2700000000004</v>
      </c>
      <c r="G13" s="19">
        <f t="shared" si="1"/>
        <v>-1402654.73</v>
      </c>
      <c r="H13" s="1"/>
    </row>
    <row r="14" spans="1:8" x14ac:dyDescent="0.25">
      <c r="A14" s="8" t="s">
        <v>17</v>
      </c>
      <c r="B14" s="26">
        <v>320850</v>
      </c>
      <c r="C14" s="26">
        <v>0</v>
      </c>
      <c r="D14" s="19">
        <f t="shared" si="0"/>
        <v>320850</v>
      </c>
      <c r="E14" s="26">
        <v>52315.73</v>
      </c>
      <c r="F14" s="26">
        <v>52315.73</v>
      </c>
      <c r="G14" s="19">
        <f t="shared" si="1"/>
        <v>-268534.27</v>
      </c>
      <c r="H14" s="1"/>
    </row>
    <row r="15" spans="1:8" x14ac:dyDescent="0.25">
      <c r="A15" s="8" t="s">
        <v>18</v>
      </c>
      <c r="B15" s="26">
        <v>0</v>
      </c>
      <c r="C15" s="26">
        <v>0</v>
      </c>
      <c r="D15" s="19">
        <f t="shared" si="0"/>
        <v>0</v>
      </c>
      <c r="E15" s="26">
        <v>0</v>
      </c>
      <c r="F15" s="26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81579985.489999995</v>
      </c>
      <c r="C16" s="19">
        <f t="shared" si="2"/>
        <v>-6212742.4900000012</v>
      </c>
      <c r="D16" s="19">
        <f t="shared" si="2"/>
        <v>75367243</v>
      </c>
      <c r="E16" s="19">
        <f t="shared" si="2"/>
        <v>14352888.940000001</v>
      </c>
      <c r="F16" s="19">
        <f t="shared" si="2"/>
        <v>14352888.940000001</v>
      </c>
      <c r="G16" s="19">
        <f t="shared" si="1"/>
        <v>-67227096.549999997</v>
      </c>
      <c r="H16" s="1"/>
    </row>
    <row r="17" spans="1:7" x14ac:dyDescent="0.25">
      <c r="A17" s="12" t="s">
        <v>20</v>
      </c>
      <c r="B17" s="26">
        <v>49418682.170000002</v>
      </c>
      <c r="C17" s="26">
        <v>-9307259.1699999999</v>
      </c>
      <c r="D17" s="19">
        <f t="shared" ref="D17:D27" si="3">B17+C17</f>
        <v>40111423</v>
      </c>
      <c r="E17" s="26">
        <v>8150180.9699999997</v>
      </c>
      <c r="F17" s="26">
        <v>8150180.9699999997</v>
      </c>
      <c r="G17" s="19">
        <f t="shared" si="1"/>
        <v>-41268501.200000003</v>
      </c>
    </row>
    <row r="18" spans="1:7" x14ac:dyDescent="0.25">
      <c r="A18" s="12" t="s">
        <v>21</v>
      </c>
      <c r="B18" s="26">
        <v>23461007.399999999</v>
      </c>
      <c r="C18" s="26">
        <v>2516097.6</v>
      </c>
      <c r="D18" s="19">
        <f t="shared" si="3"/>
        <v>25977105</v>
      </c>
      <c r="E18" s="26">
        <v>4983864.42</v>
      </c>
      <c r="F18" s="26">
        <v>4983864.42</v>
      </c>
      <c r="G18" s="19">
        <f t="shared" si="1"/>
        <v>-18477142.979999997</v>
      </c>
    </row>
    <row r="19" spans="1:7" x14ac:dyDescent="0.25">
      <c r="A19" s="12" t="s">
        <v>22</v>
      </c>
      <c r="B19" s="26">
        <v>1742206.19</v>
      </c>
      <c r="C19" s="26">
        <v>217282.81</v>
      </c>
      <c r="D19" s="19">
        <f t="shared" si="3"/>
        <v>1959489</v>
      </c>
      <c r="E19" s="26">
        <v>331894.65000000002</v>
      </c>
      <c r="F19" s="26">
        <v>331894.65000000002</v>
      </c>
      <c r="G19" s="19">
        <f t="shared" si="1"/>
        <v>-1410311.54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26">
        <v>2455586.15</v>
      </c>
      <c r="C22" s="26">
        <v>-602769.15</v>
      </c>
      <c r="D22" s="19">
        <f t="shared" si="3"/>
        <v>1852817</v>
      </c>
      <c r="E22" s="26">
        <v>697561.8</v>
      </c>
      <c r="F22" s="26">
        <v>697561.8</v>
      </c>
      <c r="G22" s="19">
        <f t="shared" si="1"/>
        <v>-1758024.3499999999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26">
        <v>1529781.75</v>
      </c>
      <c r="C25" s="26">
        <v>-418272.75</v>
      </c>
      <c r="D25" s="19">
        <f t="shared" si="3"/>
        <v>1111509</v>
      </c>
      <c r="E25" s="26">
        <v>0</v>
      </c>
      <c r="F25" s="26">
        <v>0</v>
      </c>
      <c r="G25" s="19">
        <f t="shared" si="1"/>
        <v>-1529781.75</v>
      </c>
    </row>
    <row r="26" spans="1:7" x14ac:dyDescent="0.25">
      <c r="A26" s="12" t="s">
        <v>29</v>
      </c>
      <c r="B26" s="26">
        <v>2972721.83</v>
      </c>
      <c r="C26" s="26">
        <v>1382178.17</v>
      </c>
      <c r="D26" s="19">
        <f t="shared" si="3"/>
        <v>4354900</v>
      </c>
      <c r="E26" s="26">
        <v>189387.1</v>
      </c>
      <c r="F26" s="26">
        <v>189387.1</v>
      </c>
      <c r="G26" s="19">
        <f t="shared" si="1"/>
        <v>-2783334.73</v>
      </c>
    </row>
    <row r="27" spans="1:7" x14ac:dyDescent="0.25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1764675</v>
      </c>
      <c r="C28" s="19">
        <f t="shared" ref="C28:F28" si="4">SUM(C29:C33)</f>
        <v>-961668</v>
      </c>
      <c r="D28" s="19">
        <f t="shared" si="4"/>
        <v>803007</v>
      </c>
      <c r="E28" s="19">
        <f t="shared" si="4"/>
        <v>295706.61</v>
      </c>
      <c r="F28" s="19">
        <f t="shared" si="4"/>
        <v>295706.61</v>
      </c>
      <c r="G28" s="19">
        <f t="shared" si="1"/>
        <v>-1468968.3900000001</v>
      </c>
    </row>
    <row r="29" spans="1:7" x14ac:dyDescent="0.25">
      <c r="A29" s="12" t="s">
        <v>32</v>
      </c>
      <c r="B29" s="26">
        <v>5175</v>
      </c>
      <c r="C29" s="26">
        <v>433733</v>
      </c>
      <c r="D29" s="19">
        <f t="shared" ref="D29:D33" si="5">B29+C29</f>
        <v>438908</v>
      </c>
      <c r="E29" s="26">
        <v>2948.43</v>
      </c>
      <c r="F29" s="26">
        <v>2948.43</v>
      </c>
      <c r="G29" s="19">
        <f t="shared" si="1"/>
        <v>-2226.5700000000002</v>
      </c>
    </row>
    <row r="30" spans="1:7" x14ac:dyDescent="0.25">
      <c r="A30" s="12" t="s">
        <v>33</v>
      </c>
      <c r="B30" s="26">
        <v>621000</v>
      </c>
      <c r="C30" s="26">
        <v>-503996</v>
      </c>
      <c r="D30" s="19">
        <f t="shared" si="5"/>
        <v>117004</v>
      </c>
      <c r="E30" s="26">
        <v>133634.6</v>
      </c>
      <c r="F30" s="26">
        <v>133634.6</v>
      </c>
      <c r="G30" s="19">
        <f t="shared" si="1"/>
        <v>-487365.4</v>
      </c>
    </row>
    <row r="31" spans="1:7" x14ac:dyDescent="0.25">
      <c r="A31" s="12" t="s">
        <v>34</v>
      </c>
      <c r="B31" s="26">
        <v>103500</v>
      </c>
      <c r="C31" s="26">
        <v>30972</v>
      </c>
      <c r="D31" s="19">
        <f t="shared" si="5"/>
        <v>134472</v>
      </c>
      <c r="E31" s="26">
        <v>55265.61</v>
      </c>
      <c r="F31" s="26">
        <v>55265.61</v>
      </c>
      <c r="G31" s="19">
        <f t="shared" si="1"/>
        <v>-48234.39</v>
      </c>
    </row>
    <row r="32" spans="1:7" x14ac:dyDescent="0.25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25">
      <c r="A33" s="12" t="s">
        <v>36</v>
      </c>
      <c r="B33" s="26">
        <v>1035000</v>
      </c>
      <c r="C33" s="26">
        <v>-922377</v>
      </c>
      <c r="D33" s="19">
        <f t="shared" si="5"/>
        <v>112623</v>
      </c>
      <c r="E33" s="26">
        <v>103857.97</v>
      </c>
      <c r="F33" s="26">
        <v>103857.97</v>
      </c>
      <c r="G33" s="19">
        <f t="shared" si="1"/>
        <v>-931142.03</v>
      </c>
      <c r="H33" s="1"/>
    </row>
    <row r="34" spans="1:8" x14ac:dyDescent="0.25">
      <c r="A34" s="8" t="s">
        <v>37</v>
      </c>
      <c r="B34" s="26">
        <v>0</v>
      </c>
      <c r="C34" s="26">
        <v>0</v>
      </c>
      <c r="D34" s="19">
        <f>B34+C34</f>
        <v>0</v>
      </c>
      <c r="E34" s="26">
        <v>0</v>
      </c>
      <c r="F34" s="26">
        <v>0</v>
      </c>
      <c r="G34" s="19">
        <f t="shared" si="1"/>
        <v>0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5000000</v>
      </c>
      <c r="D35" s="19">
        <f>B35+C35</f>
        <v>5000000</v>
      </c>
      <c r="E35" s="19">
        <f>E36</f>
        <v>7021801.1600000001</v>
      </c>
      <c r="F35" s="19">
        <f>F36</f>
        <v>7021801.1600000001</v>
      </c>
      <c r="G35" s="19">
        <f t="shared" si="1"/>
        <v>7021801.1600000001</v>
      </c>
      <c r="H35" s="1"/>
    </row>
    <row r="36" spans="1:8" x14ac:dyDescent="0.25">
      <c r="A36" s="12" t="s">
        <v>39</v>
      </c>
      <c r="B36" s="26">
        <v>0</v>
      </c>
      <c r="C36" s="26">
        <v>5000000</v>
      </c>
      <c r="D36" s="19">
        <f>B36+C36</f>
        <v>5000000</v>
      </c>
      <c r="E36" s="26">
        <v>7021801.1600000001</v>
      </c>
      <c r="F36" s="26">
        <v>7021801.1600000001</v>
      </c>
      <c r="G36" s="19">
        <f t="shared" si="1"/>
        <v>7021801.1600000001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98999035.489999995</v>
      </c>
      <c r="C41" s="20">
        <f t="shared" ref="C41:G41" si="7">C9+C10+C11+C12+C13+C14+C15+C16+C28++C34+C35+C37</f>
        <v>1440591.2399999988</v>
      </c>
      <c r="D41" s="20">
        <f t="shared" si="7"/>
        <v>100439626.73</v>
      </c>
      <c r="E41" s="20">
        <f t="shared" si="7"/>
        <v>33500068.07</v>
      </c>
      <c r="F41" s="20">
        <f t="shared" si="7"/>
        <v>33500068.07</v>
      </c>
      <c r="G41" s="20">
        <f t="shared" si="7"/>
        <v>-65498967.420000002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72943405.200000003</v>
      </c>
      <c r="C45" s="19">
        <f t="shared" ref="C45:F45" si="8">SUM(C46:C53)</f>
        <v>-3020367.2</v>
      </c>
      <c r="D45" s="19">
        <f t="shared" si="8"/>
        <v>69923038</v>
      </c>
      <c r="E45" s="19">
        <f t="shared" si="8"/>
        <v>6545408</v>
      </c>
      <c r="F45" s="19">
        <f t="shared" si="8"/>
        <v>6545408</v>
      </c>
      <c r="G45" s="19">
        <f>F45-B45</f>
        <v>-66397997.200000003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44967479.399999999</v>
      </c>
      <c r="C48" s="26">
        <v>-1858309.4</v>
      </c>
      <c r="D48" s="19">
        <f t="shared" si="9"/>
        <v>43109170</v>
      </c>
      <c r="E48" s="26">
        <v>4310918</v>
      </c>
      <c r="F48" s="26">
        <v>4310918</v>
      </c>
      <c r="G48" s="19">
        <f t="shared" si="10"/>
        <v>-40656561.399999999</v>
      </c>
      <c r="H48" s="1"/>
    </row>
    <row r="49" spans="1:7" ht="30" x14ac:dyDescent="0.25">
      <c r="A49" s="13" t="s">
        <v>50</v>
      </c>
      <c r="B49" s="26">
        <v>27975925.800000001</v>
      </c>
      <c r="C49" s="26">
        <v>-1162057.8</v>
      </c>
      <c r="D49" s="19">
        <f t="shared" si="9"/>
        <v>26813868</v>
      </c>
      <c r="E49" s="26">
        <v>2234490</v>
      </c>
      <c r="F49" s="26">
        <v>2234490</v>
      </c>
      <c r="G49" s="19">
        <f>F49-B49</f>
        <v>-25741435.800000001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15569468.84</v>
      </c>
      <c r="F54" s="19">
        <f t="shared" si="12"/>
        <v>15569468.84</v>
      </c>
      <c r="G54" s="19">
        <f t="shared" si="11"/>
        <v>15569468.84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15569468.84</v>
      </c>
      <c r="F58" s="26">
        <v>15569468.84</v>
      </c>
      <c r="G58" s="19">
        <f t="shared" si="11"/>
        <v>15569468.84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72943405.200000003</v>
      </c>
      <c r="C65" s="20">
        <f t="shared" ref="C65:F65" si="16">C45+C54+C59+C62+C63</f>
        <v>-3020367.2</v>
      </c>
      <c r="D65" s="20">
        <f t="shared" si="16"/>
        <v>69923038</v>
      </c>
      <c r="E65" s="20">
        <f t="shared" si="16"/>
        <v>22114876.84</v>
      </c>
      <c r="F65" s="20">
        <f t="shared" si="16"/>
        <v>22114876.84</v>
      </c>
      <c r="G65" s="20">
        <f>F65-B65</f>
        <v>-50828528.359999999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43471534.619999997</v>
      </c>
      <c r="D67" s="20">
        <f t="shared" si="17"/>
        <v>43471534.619999997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43471534.619999997</v>
      </c>
      <c r="D68" s="19">
        <f>B68+C68</f>
        <v>43471534.619999997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171942440.69</v>
      </c>
      <c r="C70" s="20">
        <f t="shared" ref="C70:G70" si="19">C41+C65+C67</f>
        <v>41891758.659999996</v>
      </c>
      <c r="D70" s="20">
        <f t="shared" si="19"/>
        <v>213834199.35000002</v>
      </c>
      <c r="E70" s="20">
        <f t="shared" si="19"/>
        <v>55614944.909999996</v>
      </c>
      <c r="F70" s="20">
        <f t="shared" si="19"/>
        <v>55614944.909999996</v>
      </c>
      <c r="G70" s="20">
        <f t="shared" si="19"/>
        <v>-116327495.78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26">
        <v>0</v>
      </c>
      <c r="C73" s="26">
        <v>3565955.01</v>
      </c>
      <c r="D73" s="19">
        <f t="shared" ref="D73:D74" si="20">B73+C73</f>
        <v>3565955.01</v>
      </c>
      <c r="E73" s="26">
        <v>0</v>
      </c>
      <c r="F73" s="26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26">
        <v>0</v>
      </c>
      <c r="C74" s="26">
        <v>39905579.609999999</v>
      </c>
      <c r="D74" s="19">
        <f t="shared" si="20"/>
        <v>39905579.609999999</v>
      </c>
      <c r="E74" s="26">
        <v>0</v>
      </c>
      <c r="F74" s="26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43471534.619999997</v>
      </c>
      <c r="D75" s="20">
        <f t="shared" si="22"/>
        <v>43471534.619999997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A77" s="43" t="s">
        <v>75</v>
      </c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6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2021-04-28T18:17:41Z</cp:lastPrinted>
  <dcterms:created xsi:type="dcterms:W3CDTF">2018-11-21T17:49:47Z</dcterms:created>
  <dcterms:modified xsi:type="dcterms:W3CDTF">2021-04-28T18:20:18Z</dcterms:modified>
</cp:coreProperties>
</file>